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9440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Sheet1!$A$1:$D$44</definedName>
  </definedNames>
  <calcPr calcId="125725"/>
</workbook>
</file>

<file path=xl/calcChain.xml><?xml version="1.0" encoding="utf-8"?>
<calcChain xmlns="http://schemas.openxmlformats.org/spreadsheetml/2006/main">
  <c r="D52" i="1"/>
  <c r="C52"/>
  <c r="D7"/>
  <c r="C7"/>
  <c r="D14"/>
  <c r="C44"/>
  <c r="D44"/>
  <c r="C14"/>
  <c r="C46" s="1"/>
  <c r="D46" l="1"/>
</calcChain>
</file>

<file path=xl/sharedStrings.xml><?xml version="1.0" encoding="utf-8"?>
<sst xmlns="http://schemas.openxmlformats.org/spreadsheetml/2006/main" count="60" uniqueCount="55">
  <si>
    <t>1/1/2011 through 11/26/2011</t>
  </si>
  <si>
    <t>Category</t>
  </si>
  <si>
    <t>Donations Income</t>
  </si>
  <si>
    <t>Dues Income</t>
  </si>
  <si>
    <t>Hall Income</t>
  </si>
  <si>
    <t>Loans Receivable Income</t>
  </si>
  <si>
    <t>Rent Income</t>
  </si>
  <si>
    <t>Benevolent Expenses</t>
  </si>
  <si>
    <t>Diplomatic Interchurch Relations</t>
  </si>
  <si>
    <t>Food &amp; Beverage</t>
  </si>
  <si>
    <t>Freight</t>
  </si>
  <si>
    <t>Furniture &amp; Equipment</t>
  </si>
  <si>
    <t>Insurance Expenses</t>
  </si>
  <si>
    <t>Legal Fees</t>
  </si>
  <si>
    <t>Office Expenses</t>
  </si>
  <si>
    <t>Personal &amp; Household Items</t>
  </si>
  <si>
    <t>Postage</t>
  </si>
  <si>
    <t>Rent Expenses</t>
  </si>
  <si>
    <t>Repairs &amp; Maintenance</t>
  </si>
  <si>
    <t>Supplies</t>
  </si>
  <si>
    <t>Tax Expenses</t>
  </si>
  <si>
    <t>Telephone</t>
  </si>
  <si>
    <t>Travel Expenses</t>
  </si>
  <si>
    <t>Utilities</t>
  </si>
  <si>
    <t>Wages &amp; Salaries</t>
  </si>
  <si>
    <t>Web Site Maintenance</t>
  </si>
  <si>
    <t>OVERALL TOTAL</t>
  </si>
  <si>
    <t>Subtotals</t>
  </si>
  <si>
    <t>Synod of Bishops</t>
  </si>
  <si>
    <t>Income and Expenses</t>
  </si>
  <si>
    <t>Total Income</t>
  </si>
  <si>
    <t>Expenses</t>
  </si>
  <si>
    <t>Cable: Metropolitan's Quarters</t>
  </si>
  <si>
    <t>Loan Repayment</t>
  </si>
  <si>
    <t>Petty Cash</t>
  </si>
  <si>
    <t>Diocesan (parish), cemetery, gramata and divorces</t>
  </si>
  <si>
    <t>Hall Rental</t>
  </si>
  <si>
    <t>Advertising, auto, auto insurance</t>
  </si>
  <si>
    <t>Commercial, Health, Workmen's Comp</t>
  </si>
  <si>
    <t>Maintenance Charges</t>
  </si>
  <si>
    <t>FICA, Water, other</t>
  </si>
  <si>
    <t>Housing expenses, medical, pension, etc.</t>
  </si>
  <si>
    <t>PreSchool, ATT, Mahopac apartment</t>
  </si>
  <si>
    <t>Immigration, real-estate, etc</t>
  </si>
  <si>
    <t>Surplus/Deficit</t>
  </si>
  <si>
    <t>One Time Events Rev/Exp.</t>
  </si>
  <si>
    <t>Sales of 2 properties on East 117th Street (2010)</t>
  </si>
  <si>
    <t>Sales of 2 properties on East 117th Street (2011)</t>
  </si>
  <si>
    <t>Sale of Moss Beach property (2011)</t>
  </si>
  <si>
    <t>Kursk Icon, other</t>
  </si>
  <si>
    <t>NA</t>
  </si>
  <si>
    <t>Operating Business Income - St. Zosima's</t>
  </si>
  <si>
    <t>Operating Business Income  - Bookstore</t>
  </si>
  <si>
    <t>Capital Assets &amp; Improvements</t>
  </si>
  <si>
    <t>Total Winfalls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</si>
</sst>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2" fillId="0" borderId="0" xfId="0" applyFont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0" fillId="0" borderId="0" xfId="0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9" xfId="0" applyFont="1" applyFill="1" applyBorder="1" applyAlignment="1">
      <alignment horizontal="center"/>
    </xf>
    <xf numFmtId="44" fontId="0" fillId="2" borderId="6" xfId="1" applyFont="1" applyFill="1" applyBorder="1"/>
    <xf numFmtId="44" fontId="0" fillId="2" borderId="10" xfId="1" applyFont="1" applyFill="1" applyBorder="1"/>
    <xf numFmtId="44" fontId="0" fillId="2" borderId="3" xfId="1" applyFont="1" applyFill="1" applyBorder="1"/>
    <xf numFmtId="44" fontId="2" fillId="3" borderId="3" xfId="1" applyFont="1" applyFill="1" applyBorder="1"/>
    <xf numFmtId="44" fontId="0" fillId="0" borderId="0" xfId="1" applyFont="1" applyFill="1" applyBorder="1"/>
    <xf numFmtId="44" fontId="2" fillId="3" borderId="9" xfId="1" applyFont="1" applyFill="1" applyBorder="1" applyAlignment="1">
      <alignment horizontal="center"/>
    </xf>
    <xf numFmtId="44" fontId="2" fillId="3" borderId="13" xfId="1" applyFont="1" applyFill="1" applyBorder="1"/>
    <xf numFmtId="0" fontId="2" fillId="3" borderId="6" xfId="0" applyFont="1" applyFill="1" applyBorder="1" applyAlignment="1">
      <alignment horizontal="center"/>
    </xf>
    <xf numFmtId="0" fontId="2" fillId="3" borderId="6" xfId="1" applyNumberFormat="1" applyFont="1" applyFill="1" applyBorder="1" applyAlignment="1">
      <alignment horizontal="center"/>
    </xf>
    <xf numFmtId="44" fontId="3" fillId="0" borderId="0" xfId="0" applyNumberFormat="1" applyFont="1"/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44" fontId="0" fillId="2" borderId="15" xfId="1" applyFont="1" applyFill="1" applyBorder="1"/>
    <xf numFmtId="44" fontId="0" fillId="2" borderId="14" xfId="1" applyFont="1" applyFill="1" applyBorder="1"/>
    <xf numFmtId="44" fontId="0" fillId="2" borderId="17" xfId="1" applyFont="1" applyFill="1" applyBorder="1" applyAlignment="1">
      <alignment horizontal="center"/>
    </xf>
    <xf numFmtId="44" fontId="2" fillId="3" borderId="14" xfId="1" applyFont="1" applyFill="1" applyBorder="1"/>
    <xf numFmtId="0" fontId="0" fillId="0" borderId="18" xfId="0" applyBorder="1"/>
    <xf numFmtId="0" fontId="0" fillId="0" borderId="0" xfId="0" applyBorder="1"/>
    <xf numFmtId="44" fontId="0" fillId="0" borderId="17" xfId="1" applyFont="1" applyBorder="1"/>
    <xf numFmtId="0" fontId="0" fillId="0" borderId="17" xfId="0" applyBorder="1"/>
    <xf numFmtId="0" fontId="2" fillId="3" borderId="14" xfId="0" applyFont="1" applyFill="1" applyBorder="1" applyAlignment="1">
      <alignment horizontal="center"/>
    </xf>
    <xf numFmtId="0" fontId="2" fillId="3" borderId="14" xfId="1" applyNumberFormat="1" applyFont="1" applyFill="1" applyBorder="1" applyAlignment="1">
      <alignment horizontal="center"/>
    </xf>
    <xf numFmtId="44" fontId="2" fillId="3" borderId="19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3"/>
  <sheetViews>
    <sheetView tabSelected="1" topLeftCell="A37" workbookViewId="0">
      <selection activeCell="G17" sqref="G17"/>
    </sheetView>
  </sheetViews>
  <sheetFormatPr defaultRowHeight="15"/>
  <cols>
    <col min="1" max="1" width="22.140625" customWidth="1"/>
    <col min="2" max="2" width="47.85546875" customWidth="1"/>
    <col min="3" max="3" width="14.7109375" customWidth="1"/>
    <col min="4" max="4" width="14.140625" bestFit="1" customWidth="1"/>
  </cols>
  <sheetData>
    <row r="1" spans="1:4" s="6" customFormat="1">
      <c r="A1" s="6" t="s">
        <v>28</v>
      </c>
    </row>
    <row r="2" spans="1:4" s="6" customFormat="1">
      <c r="A2" s="6" t="s">
        <v>29</v>
      </c>
    </row>
    <row r="3" spans="1:4" s="6" customFormat="1">
      <c r="A3" s="6" t="s">
        <v>0</v>
      </c>
    </row>
    <row r="4" spans="1:4" s="6" customFormat="1"/>
    <row r="5" spans="1:4" s="6" customFormat="1">
      <c r="A5" s="7" t="s">
        <v>1</v>
      </c>
      <c r="B5" s="8"/>
      <c r="C5" s="27">
        <v>2010</v>
      </c>
      <c r="D5" s="24">
        <v>2011</v>
      </c>
    </row>
    <row r="6" spans="1:4" s="6" customFormat="1">
      <c r="A6" s="9"/>
      <c r="B6" s="10"/>
      <c r="C6" s="28" t="s">
        <v>27</v>
      </c>
      <c r="D6" s="16" t="s">
        <v>27</v>
      </c>
    </row>
    <row r="7" spans="1:4">
      <c r="A7" s="3" t="s">
        <v>2</v>
      </c>
      <c r="B7" s="4" t="s">
        <v>49</v>
      </c>
      <c r="C7" s="29">
        <f>112115.13</f>
        <v>112115.13</v>
      </c>
      <c r="D7" s="17">
        <f>201460.82-69620-10000-30000</f>
        <v>91840.82</v>
      </c>
    </row>
    <row r="8" spans="1:4">
      <c r="A8" s="3" t="s">
        <v>3</v>
      </c>
      <c r="B8" s="4" t="s">
        <v>35</v>
      </c>
      <c r="C8" s="29">
        <v>217931.24</v>
      </c>
      <c r="D8" s="19">
        <v>197679.03</v>
      </c>
    </row>
    <row r="9" spans="1:4">
      <c r="A9" s="1" t="s">
        <v>4</v>
      </c>
      <c r="B9" s="2" t="s">
        <v>36</v>
      </c>
      <c r="C9" s="30">
        <v>5800</v>
      </c>
      <c r="D9" s="19">
        <v>600</v>
      </c>
    </row>
    <row r="10" spans="1:4">
      <c r="A10" s="3" t="s">
        <v>5</v>
      </c>
      <c r="B10" s="4"/>
      <c r="C10" s="30">
        <v>15855</v>
      </c>
      <c r="D10" s="19">
        <v>17175.599999999999</v>
      </c>
    </row>
    <row r="11" spans="1:4">
      <c r="A11" s="3" t="s">
        <v>51</v>
      </c>
      <c r="B11" s="4"/>
      <c r="C11" s="31" t="s">
        <v>50</v>
      </c>
      <c r="D11" s="18">
        <v>30000</v>
      </c>
    </row>
    <row r="12" spans="1:4">
      <c r="A12" s="3" t="s">
        <v>52</v>
      </c>
      <c r="B12" s="4"/>
      <c r="C12" s="31" t="s">
        <v>50</v>
      </c>
      <c r="D12" s="18">
        <v>10000</v>
      </c>
    </row>
    <row r="13" spans="1:4">
      <c r="A13" s="3" t="s">
        <v>6</v>
      </c>
      <c r="B13" s="4" t="s">
        <v>42</v>
      </c>
      <c r="C13" s="29">
        <v>421541.44</v>
      </c>
      <c r="D13" s="17">
        <v>464584.66</v>
      </c>
    </row>
    <row r="14" spans="1:4">
      <c r="A14" s="14" t="s">
        <v>30</v>
      </c>
      <c r="B14" s="15"/>
      <c r="C14" s="32">
        <f>SUM(C7:C13)</f>
        <v>773242.81</v>
      </c>
      <c r="D14" s="20">
        <f>SUM(D7:D13)</f>
        <v>811880.10999999987</v>
      </c>
    </row>
    <row r="15" spans="1:4" s="13" customFormat="1">
      <c r="D15" s="21"/>
    </row>
    <row r="16" spans="1:4" s="13" customFormat="1">
      <c r="D16" s="21"/>
    </row>
    <row r="17" spans="1:4">
      <c r="A17" s="7" t="s">
        <v>1</v>
      </c>
      <c r="B17" s="8"/>
      <c r="C17" s="24">
        <v>2010</v>
      </c>
      <c r="D17" s="25">
        <v>2011</v>
      </c>
    </row>
    <row r="18" spans="1:4">
      <c r="A18" s="9" t="s">
        <v>31</v>
      </c>
      <c r="B18" s="10"/>
      <c r="C18" s="16" t="s">
        <v>27</v>
      </c>
      <c r="D18" s="22" t="s">
        <v>27</v>
      </c>
    </row>
    <row r="19" spans="1:4">
      <c r="A19" t="s">
        <v>37</v>
      </c>
      <c r="C19" s="18">
        <v>8042.07</v>
      </c>
      <c r="D19" s="18">
        <v>10391.07</v>
      </c>
    </row>
    <row r="20" spans="1:4">
      <c r="A20" s="3" t="s">
        <v>7</v>
      </c>
      <c r="B20" s="4" t="s">
        <v>41</v>
      </c>
      <c r="C20" s="17">
        <v>191677.43</v>
      </c>
      <c r="D20" s="17">
        <v>318064.09000000003</v>
      </c>
    </row>
    <row r="21" spans="1:4">
      <c r="A21" s="1" t="s">
        <v>32</v>
      </c>
      <c r="B21" s="2"/>
      <c r="C21" s="19">
        <v>2044.48</v>
      </c>
      <c r="D21" s="19">
        <v>2342.5100000000002</v>
      </c>
    </row>
    <row r="22" spans="1:4">
      <c r="A22" s="1" t="s">
        <v>53</v>
      </c>
      <c r="B22" s="5"/>
      <c r="C22" s="19">
        <v>900</v>
      </c>
      <c r="D22" s="19">
        <v>32000</v>
      </c>
    </row>
    <row r="23" spans="1:4">
      <c r="A23" s="3" t="s">
        <v>8</v>
      </c>
      <c r="B23" s="4"/>
      <c r="C23" s="17">
        <v>36226.29</v>
      </c>
      <c r="D23" s="17">
        <v>5637.97</v>
      </c>
    </row>
    <row r="24" spans="1:4">
      <c r="A24" s="1" t="s">
        <v>9</v>
      </c>
      <c r="B24" s="2"/>
      <c r="C24" s="19">
        <v>28574.82</v>
      </c>
      <c r="D24" s="19">
        <v>44263.69</v>
      </c>
    </row>
    <row r="25" spans="1:4">
      <c r="A25" s="1" t="s">
        <v>10</v>
      </c>
      <c r="B25" s="2"/>
      <c r="C25" s="19">
        <v>0</v>
      </c>
      <c r="D25" s="19">
        <v>3386.13</v>
      </c>
    </row>
    <row r="26" spans="1:4">
      <c r="A26" s="1" t="s">
        <v>11</v>
      </c>
      <c r="B26" s="2"/>
      <c r="C26" s="19">
        <v>12352.3</v>
      </c>
      <c r="D26" s="19">
        <v>15280.73</v>
      </c>
    </row>
    <row r="27" spans="1:4">
      <c r="A27" s="3" t="s">
        <v>12</v>
      </c>
      <c r="B27" t="s">
        <v>38</v>
      </c>
      <c r="C27" s="17">
        <v>176756.4</v>
      </c>
      <c r="D27" s="17">
        <v>128679.55</v>
      </c>
    </row>
    <row r="28" spans="1:4">
      <c r="A28" s="1" t="s">
        <v>13</v>
      </c>
      <c r="B28" s="2" t="s">
        <v>43</v>
      </c>
      <c r="C28" s="19">
        <v>8465.4</v>
      </c>
      <c r="D28" s="19">
        <v>39775.39</v>
      </c>
    </row>
    <row r="29" spans="1:4">
      <c r="A29" s="1" t="s">
        <v>33</v>
      </c>
      <c r="C29" s="19">
        <v>50000</v>
      </c>
      <c r="D29" s="19">
        <v>54000</v>
      </c>
    </row>
    <row r="30" spans="1:4">
      <c r="A30" s="1" t="s">
        <v>39</v>
      </c>
      <c r="B30" s="2"/>
      <c r="C30" s="19">
        <v>12365.73</v>
      </c>
      <c r="D30" s="19">
        <v>8560.89</v>
      </c>
    </row>
    <row r="31" spans="1:4">
      <c r="A31" s="1" t="s">
        <v>14</v>
      </c>
      <c r="B31" s="2"/>
      <c r="C31" s="19">
        <v>50225.99</v>
      </c>
      <c r="D31" s="19">
        <v>49865.24</v>
      </c>
    </row>
    <row r="32" spans="1:4">
      <c r="A32" s="1" t="s">
        <v>15</v>
      </c>
      <c r="B32" s="2"/>
      <c r="C32" s="19">
        <v>7683.12</v>
      </c>
      <c r="D32" s="19">
        <v>4738.3999999999996</v>
      </c>
    </row>
    <row r="33" spans="1:4">
      <c r="A33" s="1" t="s">
        <v>34</v>
      </c>
      <c r="B33" s="2"/>
      <c r="C33" s="19">
        <v>1028.5</v>
      </c>
      <c r="D33" s="19">
        <v>86</v>
      </c>
    </row>
    <row r="34" spans="1:4">
      <c r="A34" s="1" t="s">
        <v>16</v>
      </c>
      <c r="B34" s="2"/>
      <c r="C34" s="19">
        <v>14086.55</v>
      </c>
      <c r="D34" s="19">
        <v>2371.1</v>
      </c>
    </row>
    <row r="35" spans="1:4">
      <c r="A35" s="1" t="s">
        <v>17</v>
      </c>
      <c r="B35" s="2"/>
      <c r="C35" s="19">
        <v>12135.97</v>
      </c>
      <c r="D35" s="19">
        <v>21902.94</v>
      </c>
    </row>
    <row r="36" spans="1:4">
      <c r="A36" s="1" t="s">
        <v>18</v>
      </c>
      <c r="B36" s="2"/>
      <c r="C36" s="19">
        <v>96333.22</v>
      </c>
      <c r="D36" s="19">
        <v>168335.11</v>
      </c>
    </row>
    <row r="37" spans="1:4">
      <c r="A37" s="3" t="s">
        <v>19</v>
      </c>
      <c r="B37" s="2"/>
      <c r="C37" s="17">
        <v>7301.53</v>
      </c>
      <c r="D37" s="17">
        <v>3021.11</v>
      </c>
    </row>
    <row r="38" spans="1:4">
      <c r="A38" s="3" t="s">
        <v>20</v>
      </c>
      <c r="B38" s="2" t="s">
        <v>40</v>
      </c>
      <c r="C38" s="17">
        <v>171846.45</v>
      </c>
      <c r="D38" s="17">
        <v>91461.48</v>
      </c>
    </row>
    <row r="39" spans="1:4">
      <c r="A39" s="1" t="s">
        <v>21</v>
      </c>
      <c r="C39" s="19">
        <v>29103.48</v>
      </c>
      <c r="D39" s="19">
        <v>25878.799999999999</v>
      </c>
    </row>
    <row r="40" spans="1:4">
      <c r="A40" s="1" t="s">
        <v>22</v>
      </c>
      <c r="B40" s="2"/>
      <c r="C40" s="19">
        <v>44933.760000000002</v>
      </c>
      <c r="D40" s="19">
        <v>49050.98</v>
      </c>
    </row>
    <row r="41" spans="1:4">
      <c r="A41" s="1" t="s">
        <v>23</v>
      </c>
      <c r="B41" s="2"/>
      <c r="C41" s="19">
        <v>51911.89</v>
      </c>
      <c r="D41" s="19">
        <v>73842.52</v>
      </c>
    </row>
    <row r="42" spans="1:4">
      <c r="A42" s="1" t="s">
        <v>24</v>
      </c>
      <c r="B42" s="2"/>
      <c r="C42" s="19">
        <v>212077.1</v>
      </c>
      <c r="D42" s="19">
        <v>171071.4</v>
      </c>
    </row>
    <row r="43" spans="1:4">
      <c r="A43" s="1" t="s">
        <v>25</v>
      </c>
      <c r="B43" s="2"/>
      <c r="C43" s="19">
        <v>1514.87</v>
      </c>
      <c r="D43" s="19">
        <v>1305</v>
      </c>
    </row>
    <row r="44" spans="1:4" ht="15.75" thickBot="1">
      <c r="A44" s="11" t="s">
        <v>26</v>
      </c>
      <c r="B44" s="12"/>
      <c r="C44" s="39">
        <f>SUM(C19:C43)</f>
        <v>1227587.3500000001</v>
      </c>
      <c r="D44" s="23">
        <f>SUM(D19:D43)</f>
        <v>1325312.0999999999</v>
      </c>
    </row>
    <row r="45" spans="1:4" ht="15.75" thickTop="1"/>
    <row r="46" spans="1:4">
      <c r="A46" s="6" t="s">
        <v>44</v>
      </c>
      <c r="C46" s="26">
        <f>C14-C44</f>
        <v>-454344.54000000004</v>
      </c>
      <c r="D46" s="26">
        <f>D14-D44</f>
        <v>-513431.99</v>
      </c>
    </row>
    <row r="48" spans="1:4">
      <c r="A48" s="14" t="s">
        <v>45</v>
      </c>
      <c r="B48" s="15"/>
      <c r="C48" s="37">
        <v>2010</v>
      </c>
      <c r="D48" s="38">
        <v>2011</v>
      </c>
    </row>
    <row r="49" spans="1:4">
      <c r="A49" s="33" t="s">
        <v>46</v>
      </c>
      <c r="B49" s="34"/>
      <c r="C49" s="35">
        <v>578119.49</v>
      </c>
      <c r="D49" s="36"/>
    </row>
    <row r="50" spans="1:4">
      <c r="A50" s="33" t="s">
        <v>47</v>
      </c>
      <c r="B50" s="34"/>
      <c r="C50" s="36"/>
      <c r="D50" s="35">
        <v>55000</v>
      </c>
    </row>
    <row r="51" spans="1:4">
      <c r="A51" s="33" t="s">
        <v>48</v>
      </c>
      <c r="B51" s="34"/>
      <c r="C51" s="36"/>
      <c r="D51" s="35">
        <v>168087.85</v>
      </c>
    </row>
    <row r="52" spans="1:4" ht="15.75" thickBot="1">
      <c r="A52" s="11" t="s">
        <v>54</v>
      </c>
      <c r="B52" s="12"/>
      <c r="C52" s="39">
        <f>SUM(C49:C51)</f>
        <v>578119.49</v>
      </c>
      <c r="D52" s="39">
        <f>SUM(D49:D51)</f>
        <v>223087.85</v>
      </c>
    </row>
    <row r="53" spans="1:4" ht="15.75" thickTop="1"/>
  </sheetData>
  <pageMargins left="0.7" right="0.7" top="0.75" bottom="0.75" header="0.3" footer="0.3"/>
  <pageSetup scale="82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</dc:creator>
  <cp:lastModifiedBy>Nicholas A Ohotin</cp:lastModifiedBy>
  <cp:lastPrinted>2011-11-30T16:15:59Z</cp:lastPrinted>
  <dcterms:created xsi:type="dcterms:W3CDTF">2011-11-26T18:22:31Z</dcterms:created>
  <dcterms:modified xsi:type="dcterms:W3CDTF">2012-01-16T15:25:12Z</dcterms:modified>
</cp:coreProperties>
</file>